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sst01/Documents/_Projects/Assignments_FY18/__TEMPLATE_EngagementFolder/_Calculators+Rates/"/>
    </mc:Choice>
  </mc:AlternateContent>
  <bookViews>
    <workbookView xWindow="1580" yWindow="1220" windowWidth="26460" windowHeight="14320" activeTab="2"/>
  </bookViews>
  <sheets>
    <sheet name="How to Use SC" sheetId="3" r:id="rId1"/>
    <sheet name="Assumptions" sheetId="2" r:id="rId2"/>
    <sheet name="AA_SolCalc WBS" sheetId="1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5" i="1" l="1"/>
  <c r="D94" i="1"/>
  <c r="D93" i="1"/>
  <c r="D92" i="1"/>
  <c r="C87" i="1"/>
  <c r="C82" i="1"/>
  <c r="E65" i="1"/>
  <c r="D65" i="1"/>
  <c r="E64" i="1"/>
  <c r="D64" i="1"/>
  <c r="C61" i="1"/>
  <c r="E58" i="1"/>
  <c r="E57" i="1"/>
  <c r="D58" i="1"/>
  <c r="D57" i="1"/>
  <c r="C54" i="1"/>
  <c r="C68" i="1"/>
  <c r="C76" i="1"/>
  <c r="B53" i="1"/>
  <c r="B4" i="1"/>
  <c r="C10" i="1"/>
  <c r="C17" i="1"/>
  <c r="C24" i="1"/>
  <c r="C28" i="1"/>
  <c r="B9" i="1"/>
  <c r="C33" i="1"/>
  <c r="C37" i="1"/>
  <c r="C41" i="1"/>
  <c r="C45" i="1"/>
  <c r="C49" i="1"/>
  <c r="B32" i="1"/>
  <c r="C90" i="1"/>
  <c r="C102" i="1"/>
  <c r="B86" i="1"/>
  <c r="B108" i="1"/>
  <c r="B3" i="1"/>
  <c r="F4" i="1"/>
  <c r="G4" i="1"/>
  <c r="H4" i="1"/>
  <c r="I4" i="1"/>
  <c r="B111" i="1"/>
</calcChain>
</file>

<file path=xl/sharedStrings.xml><?xml version="1.0" encoding="utf-8"?>
<sst xmlns="http://schemas.openxmlformats.org/spreadsheetml/2006/main" count="175" uniqueCount="139">
  <si>
    <t>Task Name</t>
  </si>
  <si>
    <t xml:space="preserve">   Stage 1 - Project Setup and Initiation</t>
  </si>
  <si>
    <t xml:space="preserve">      Develop Project schedule</t>
  </si>
  <si>
    <t xml:space="preserve">      Identify Customer staff associated with the technology and processes to be reviewed</t>
  </si>
  <si>
    <t xml:space="preserve">      Collect and review relevant documentation with respect to the Customer's existing processes, technologies, and initiatives related to the selected CA technologies</t>
  </si>
  <si>
    <t xml:space="preserve">      During this Stage, the CA project manager will conduct a Project closure meeting or call to close out these activities</t>
  </si>
  <si>
    <t xml:space="preserve">   Stage 2 - Requirements</t>
  </si>
  <si>
    <t xml:space="preserve">      Plan &amp; conduct kickoff meeting</t>
  </si>
  <si>
    <t xml:space="preserve">   Stage 3 - Design</t>
  </si>
  <si>
    <t xml:space="preserve">      Requirements document</t>
  </si>
  <si>
    <t xml:space="preserve">      Review Requirements document</t>
  </si>
  <si>
    <t xml:space="preserve">      Technical Design document</t>
  </si>
  <si>
    <t xml:space="preserve">      Review Technical Design document</t>
  </si>
  <si>
    <t xml:space="preserve">      Include feedback and release Technical Design document</t>
  </si>
  <si>
    <t xml:space="preserve">      Functional Design document</t>
  </si>
  <si>
    <t xml:space="preserve">      Review Functional Design document</t>
  </si>
  <si>
    <t xml:space="preserve">      Include feedback &amp; release Functional Design document</t>
  </si>
  <si>
    <t xml:space="preserve">      Include feedback &amp; release Requirements document</t>
  </si>
  <si>
    <t xml:space="preserve">      Solution - data migration (user data &amp; user pwd data), timing &amp; interactions planning</t>
  </si>
  <si>
    <t xml:space="preserve">      Final planning &amp; Anaylsis of anticipated impact of implementing changes</t>
  </si>
  <si>
    <t xml:space="preserve">      Final high-level plan for implementing the changes</t>
  </si>
  <si>
    <t xml:space="preserve">   Test plan in pre-production environment</t>
  </si>
  <si>
    <t xml:space="preserve">   Product Deployment - stage 1, prior to go-live date (1 week ahead is recommended)</t>
  </si>
  <si>
    <t xml:space="preserve">      Test applications w/ migrated data</t>
  </si>
  <si>
    <t xml:space="preserve">      Configure HA &amp; replication</t>
  </si>
  <si>
    <t xml:space="preserve">      Run systems burn-in cycle(s) &amp; monitoring</t>
  </si>
  <si>
    <t xml:space="preserve">      Prepare Change Management requests for go-live date</t>
  </si>
  <si>
    <t xml:space="preserve">      Prepare Change Management requests for pre go-live date</t>
  </si>
  <si>
    <t xml:space="preserve">      Go-Live readiness assessment - Go / No-Go decision</t>
  </si>
  <si>
    <t>TOTAL Project Effort</t>
  </si>
  <si>
    <t xml:space="preserve">   Stage 6 - Project Handoff and Closure</t>
  </si>
  <si>
    <t>HOURS</t>
  </si>
  <si>
    <t xml:space="preserve">   Current State Analysis - AA _ SA + RA</t>
  </si>
  <si>
    <t xml:space="preserve">      Review the organization responsible for the daily operations of the CA products / technologies to understand the structure, responsibilities and tasks</t>
  </si>
  <si>
    <t xml:space="preserve">      Provide ALL  existing documentation to CA</t>
  </si>
  <si>
    <t>OOTB deployment _ approx. 10 Controllers (JSP files) - no changes / PROPERTIES file</t>
  </si>
  <si>
    <r>
      <t xml:space="preserve">      Review the documented objectives of the initial implementation. </t>
    </r>
    <r>
      <rPr>
        <sz val="9"/>
        <color rgb="FFFF0000"/>
        <rFont val="Calibri (Body)"/>
      </rPr>
      <t>FOR UPGRADE - validate Req's and identify changes between those objectives and the current Customer objectives</t>
    </r>
  </si>
  <si>
    <t xml:space="preserve">      Authentication UC - CA Mobile OTP</t>
  </si>
  <si>
    <t xml:space="preserve">      Credentials Issuance UC - CA Mobile OTP &amp; Server OTP</t>
  </si>
  <si>
    <r>
      <t xml:space="preserve">      </t>
    </r>
    <r>
      <rPr>
        <sz val="9"/>
        <color rgb="FFFF0000"/>
        <rFont val="Calibri (Body)"/>
      </rPr>
      <t>Additional OTP UC - NOT included in Baseline</t>
    </r>
  </si>
  <si>
    <t xml:space="preserve">           OATH OTP</t>
  </si>
  <si>
    <t xml:space="preserve">           QnA OTP</t>
  </si>
  <si>
    <t xml:space="preserve">           EMV (Europay, Mastercard &amp; Visa) OTP _ Proprietary tokens</t>
  </si>
  <si>
    <r>
      <t xml:space="preserve">   Strong AuthN (SA) Use Cases (UC) - Baseline - </t>
    </r>
    <r>
      <rPr>
        <b/>
        <sz val="9"/>
        <color rgb="FFFF0000"/>
        <rFont val="Calibri (Body)"/>
      </rPr>
      <t>FLOW Artifacts to be provided</t>
    </r>
  </si>
  <si>
    <r>
      <t xml:space="preserve">      Strong AuthN (SA) - Identify / Validate Requirements - Interview Customer personnel to validate new business requirements. </t>
    </r>
    <r>
      <rPr>
        <sz val="9"/>
        <color rgb="FFFF0000"/>
        <rFont val="Calibri (Body)"/>
      </rPr>
      <t>For UPGRADE - identify/validate changed business Req's</t>
    </r>
  </si>
  <si>
    <r>
      <t xml:space="preserve">      Risk AuthN (RA) - Identify / Validate Requirements - Interview Customer personnel to validate new business requirements. </t>
    </r>
    <r>
      <rPr>
        <sz val="9"/>
        <color rgb="FFFF0000"/>
        <rFont val="Calibri (Body)"/>
      </rPr>
      <t>For UPGRADE - identify/validate changed business Req's</t>
    </r>
  </si>
  <si>
    <t xml:space="preserve">   Implementation - Options &amp; Analysis</t>
  </si>
  <si>
    <t xml:space="preserve">      Determine options, compare &amp; select implementation path </t>
  </si>
  <si>
    <r>
      <t xml:space="preserve">      Review implementation path - </t>
    </r>
    <r>
      <rPr>
        <b/>
        <sz val="9"/>
        <color rgb="FF000000"/>
        <rFont val="Calibri"/>
        <family val="2"/>
        <scheme val="minor"/>
      </rPr>
      <t>SA, RA or SA+RA</t>
    </r>
  </si>
  <si>
    <t xml:space="preserve">      Include feedback, approve and release implementation path - based on steps in Build &amp; Integrate stage</t>
  </si>
  <si>
    <t>_ Determine if Solution is full AA implementation - comprised of both SA &amp; RA, or only 1 of the two products</t>
  </si>
  <si>
    <t>_ IF ONLY 1 of the products is implemented</t>
  </si>
  <si>
    <r>
      <t xml:space="preserve"> - change all cells for the respective product - Column D, to </t>
    </r>
    <r>
      <rPr>
        <sz val="11"/>
        <color rgb="FFFF0000"/>
        <rFont val="Calibri (Body)"/>
      </rPr>
      <t>zero (0)</t>
    </r>
    <r>
      <rPr>
        <sz val="11"/>
        <color theme="1"/>
        <rFont val="Calibri"/>
        <family val="2"/>
        <scheme val="minor"/>
      </rPr>
      <t xml:space="preserve"> value in the </t>
    </r>
    <r>
      <rPr>
        <b/>
        <sz val="11"/>
        <color theme="1"/>
        <rFont val="Calibri"/>
        <family val="2"/>
        <scheme val="minor"/>
      </rPr>
      <t>AA_SolCalc WBS</t>
    </r>
    <r>
      <rPr>
        <sz val="11"/>
        <color theme="1"/>
        <rFont val="Calibri"/>
        <family val="2"/>
        <scheme val="minor"/>
      </rPr>
      <t xml:space="preserve"> tab</t>
    </r>
  </si>
  <si>
    <t>AA Implementation Baseline</t>
  </si>
  <si>
    <t>_ 20171114 _ v1</t>
  </si>
  <si>
    <t>ASSUMPTIONS</t>
  </si>
  <si>
    <t>_ ANY variation from this =&gt; in a CUSTOM Solution Deployment</t>
  </si>
  <si>
    <r>
      <t xml:space="preserve">_ this is a T&amp;M, Managed Project - </t>
    </r>
    <r>
      <rPr>
        <sz val="11"/>
        <color rgb="FFFF0000"/>
        <rFont val="Calibri (Body)"/>
      </rPr>
      <t>PM @ 20%</t>
    </r>
    <r>
      <rPr>
        <sz val="11"/>
        <color theme="1"/>
        <rFont val="Calibri"/>
        <family val="2"/>
        <scheme val="minor"/>
      </rPr>
      <t xml:space="preserve"> of Technical Time</t>
    </r>
  </si>
  <si>
    <t>_ &lt; OTHER ASSUMPTIONS to be inserted here &gt;</t>
  </si>
  <si>
    <r>
      <t xml:space="preserve">   Functional Design SA - </t>
    </r>
    <r>
      <rPr>
        <b/>
        <i/>
        <u/>
        <sz val="9"/>
        <color rgb="FF000000"/>
        <rFont val="Calibri (Body)"/>
      </rPr>
      <t>outcome - SA Functional Design Document</t>
    </r>
    <r>
      <rPr>
        <b/>
        <i/>
        <sz val="9"/>
        <color rgb="FF000000"/>
        <rFont val="Calibri (Body)"/>
      </rPr>
      <t xml:space="preserve"> _ IF SA+RA are part of the solution =&gt; </t>
    </r>
    <r>
      <rPr>
        <b/>
        <i/>
        <sz val="9"/>
        <color rgb="FFFF0000"/>
        <rFont val="Calibri (Body)"/>
      </rPr>
      <t>the 2 FD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</si>
  <si>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Functional Design RA - </t>
    </r>
    <r>
      <rPr>
        <b/>
        <i/>
        <u/>
        <sz val="9"/>
        <color rgb="FF000000"/>
        <rFont val="Calibri (Body)"/>
      </rPr>
      <t>outcome - RA Functional Design Document</t>
    </r>
    <r>
      <rPr>
        <b/>
        <i/>
        <sz val="9"/>
        <color rgb="FF000000"/>
        <rFont val="Calibri (Body)"/>
      </rPr>
      <t xml:space="preserve"> _ IF SA+RA are part of the solution =&gt;</t>
    </r>
    <r>
      <rPr>
        <b/>
        <i/>
        <sz val="9"/>
        <color rgb="FFFF0000"/>
        <rFont val="Calibri (Body)"/>
      </rPr>
      <t>the 2 FD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</si>
  <si>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Technical Design SA - </t>
    </r>
    <r>
      <rPr>
        <b/>
        <i/>
        <u/>
        <sz val="9"/>
        <color rgb="FF000000"/>
        <rFont val="Calibri (Body)"/>
      </rPr>
      <t>outcome - SA Technical Design Document</t>
    </r>
    <r>
      <rPr>
        <b/>
        <i/>
        <sz val="9"/>
        <color rgb="FF000000"/>
        <rFont val="Calibri (Body)"/>
      </rPr>
      <t xml:space="preserve"> _ IF SA+RA are part of the solution =&gt;</t>
    </r>
    <r>
      <rPr>
        <b/>
        <i/>
        <sz val="9"/>
        <color rgb="FFFF0000"/>
        <rFont val="Calibri (Body)"/>
      </rPr>
      <t>the 2 TD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</si>
  <si>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Technical Design RA - </t>
    </r>
    <r>
      <rPr>
        <b/>
        <i/>
        <u/>
        <sz val="9"/>
        <color rgb="FF000000"/>
        <rFont val="Calibri (Body)"/>
      </rPr>
      <t>outcome - RA Technical Design Document</t>
    </r>
    <r>
      <rPr>
        <b/>
        <i/>
        <sz val="9"/>
        <color rgb="FF000000"/>
        <rFont val="Calibri (Body)"/>
      </rPr>
      <t xml:space="preserve"> _ IF SA+RA are part of the solution =&gt;</t>
    </r>
    <r>
      <rPr>
        <b/>
        <i/>
        <sz val="9"/>
        <color rgb="FFFF0000"/>
        <rFont val="Calibri (Body)"/>
      </rPr>
      <t>the 2 TD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</si>
  <si>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Document Requirements SA - </t>
    </r>
    <r>
      <rPr>
        <b/>
        <i/>
        <u/>
        <sz val="9"/>
        <color rgb="FF000000"/>
        <rFont val="Calibri (Body)"/>
      </rPr>
      <t>outcome - SA Requirements Document</t>
    </r>
    <r>
      <rPr>
        <b/>
        <i/>
        <sz val="9"/>
        <color rgb="FF000000"/>
        <rFont val="Calibri (Body)"/>
      </rPr>
      <t xml:space="preserve"> _ IF SA+RA are part of the solution =&gt;</t>
    </r>
    <r>
      <rPr>
        <b/>
        <i/>
        <sz val="9"/>
        <color rgb="FFFF0000"/>
        <rFont val="Calibri (Body)"/>
      </rPr>
      <t>the 2 Req's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</si>
  <si>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Document Requirements RA - </t>
    </r>
    <r>
      <rPr>
        <b/>
        <i/>
        <u/>
        <sz val="9"/>
        <color rgb="FF000000"/>
        <rFont val="Calibri (Body)"/>
      </rPr>
      <t>outcome - RA Requirements Document</t>
    </r>
    <r>
      <rPr>
        <b/>
        <i/>
        <sz val="9"/>
        <color rgb="FF000000"/>
        <rFont val="Calibri (Body)"/>
      </rPr>
      <t xml:space="preserve"> _ IF SA+RA are part of the solution =&gt;</t>
    </r>
    <r>
      <rPr>
        <b/>
        <i/>
        <sz val="9"/>
        <color rgb="FFFF0000"/>
        <rFont val="Calibri (Body)"/>
      </rPr>
      <t>the 2 Req's Docs are combined</t>
    </r>
    <r>
      <rPr>
        <b/>
        <i/>
        <sz val="9"/>
        <color rgb="FF000000"/>
        <rFont val="Calibri (Body)"/>
      </rPr>
      <t xml:space="preserve"> - effort is the sum of the two sections</t>
    </r>
  </si>
  <si>
    <r>
      <t xml:space="preserve">   Install &amp; configure SA infrastructure - </t>
    </r>
    <r>
      <rPr>
        <i/>
        <sz val="9"/>
        <color rgb="FF000000"/>
        <rFont val="Calibri"/>
        <family val="2"/>
        <scheme val="minor"/>
      </rPr>
      <t>CA Strong Authentication Server, Administration Console, User Data Service, Authentication Java SDK, Credential Management Java SDK, User Management Web Service, Authentication Web Service, Credential Management Web Service, Sample Application, SA Database</t>
    </r>
  </si>
  <si>
    <t xml:space="preserve">      Install SA systems - DEV</t>
  </si>
  <si>
    <t xml:space="preserve">      Configure SA systems - DEV</t>
  </si>
  <si>
    <t>up to 2 systems in DEV</t>
  </si>
  <si>
    <t>UAT - 75% off DEV</t>
  </si>
  <si>
    <t>_ HA - High Availability</t>
  </si>
  <si>
    <t>up to 4 systems in ANY OTHER Env.</t>
  </si>
  <si>
    <t>PROD - 50% off DEV</t>
  </si>
  <si>
    <t>_ Environments Effort - Deployment</t>
  </si>
  <si>
    <t>QA/PERF/TEST - 60% off DEV</t>
  </si>
  <si>
    <r>
      <rPr>
        <b/>
        <sz val="11"/>
        <color theme="1"/>
        <rFont val="Calibri"/>
        <family val="2"/>
        <scheme val="minor"/>
      </rPr>
      <t>_ Implementation Baseline</t>
    </r>
    <r>
      <rPr>
        <sz val="11"/>
        <color theme="1"/>
        <rFont val="Calibri"/>
        <family val="2"/>
        <scheme val="minor"/>
      </rPr>
      <t xml:space="preserve"> assumes ONLY OOTB flows and use cases outlined in WBS are deployed</t>
    </r>
  </si>
  <si>
    <t>Sr. Consultant</t>
  </si>
  <si>
    <t>Architect</t>
  </si>
  <si>
    <t>PM</t>
  </si>
  <si>
    <t>TOTAL - incl. PM</t>
  </si>
  <si>
    <t>_WBS only has 2 envs &amp; PROD assistance</t>
  </si>
  <si>
    <t>Column E has the details for QA</t>
  </si>
  <si>
    <t xml:space="preserve">      Install SA systems - UAT</t>
  </si>
  <si>
    <t xml:space="preserve">      Configure SA systems - UAT</t>
  </si>
  <si>
    <t>for more environments, derive the EFFORT for QA - to determine effort for QA+PERF+TEST environments</t>
  </si>
  <si>
    <t>when deploying the solution in more than 3 envs - DEV, UAT &amp; PROD - use values in Column E, in addition to overall effort</t>
  </si>
  <si>
    <t>_ DR is not included</t>
  </si>
  <si>
    <t>Configure SA systems - QA</t>
  </si>
  <si>
    <t>Install SA systems - QA</t>
  </si>
  <si>
    <r>
      <t xml:space="preserve">   Stage 4 - Build &amp; Integrate</t>
    </r>
    <r>
      <rPr>
        <i/>
        <sz val="9"/>
        <rFont val="Calibri (Body)"/>
      </rPr>
      <t xml:space="preserve"> _ </t>
    </r>
    <r>
      <rPr>
        <i/>
        <sz val="9"/>
        <color rgb="FFFF0000"/>
        <rFont val="Calibri (Body)"/>
      </rPr>
      <t>up to 2 pre-PROD envs</t>
    </r>
    <r>
      <rPr>
        <i/>
        <sz val="9"/>
        <rFont val="Calibri (Body)"/>
      </rPr>
      <t>.</t>
    </r>
  </si>
  <si>
    <t xml:space="preserve">      Install RA systems - DEV</t>
  </si>
  <si>
    <t xml:space="preserve">      Configure RA systems - DEV</t>
  </si>
  <si>
    <t xml:space="preserve">      Install RA systems - UAT</t>
  </si>
  <si>
    <t xml:space="preserve">      Configure RA systems - UAT</t>
  </si>
  <si>
    <t>For HA - check the latest DB HA strategy &amp; supported DB REPLICATION method, per PSM &amp; Product Docs.</t>
  </si>
  <si>
    <r>
      <t xml:space="preserve">_ WHEN making changes in the WBS - to envs. scope, etc. _ </t>
    </r>
    <r>
      <rPr>
        <b/>
        <i/>
        <sz val="11"/>
        <color rgb="FFFF0000"/>
        <rFont val="Calibri"/>
        <family val="2"/>
        <scheme val="minor"/>
      </rPr>
      <t>ONLY use Column D for values input</t>
    </r>
  </si>
  <si>
    <t xml:space="preserve">      Migrate files &amp; flows / configurations</t>
  </si>
  <si>
    <t xml:space="preserve">      Apply migration scripts - user data &amp; SA/RA configurations migration ONLY</t>
  </si>
  <si>
    <t xml:space="preserve">      Analyze migration results - verify logs &amp; script migration errors</t>
  </si>
  <si>
    <t xml:space="preserve">      Build feedback into migration plan</t>
  </si>
  <si>
    <t xml:space="preserve">      Test plans - SA</t>
  </si>
  <si>
    <t xml:space="preserve">      Test plans - RA</t>
  </si>
  <si>
    <t xml:space="preserve">      Refine test plans for PROD implementation scenario</t>
  </si>
  <si>
    <t xml:space="preserve">      Refine implementation OR migration plan, timing &amp; error logging + actions based on final pre-prod testing</t>
  </si>
  <si>
    <t xml:space="preserve">      Final review - implemantation OR migration plan and approach updates - for Production implementation</t>
  </si>
  <si>
    <t xml:space="preserve">      Complete (applications &amp; systems) soak / load tests</t>
  </si>
  <si>
    <t xml:space="preserve">      Complete AA systems/DB burn-in time</t>
  </si>
  <si>
    <t xml:space="preserve">   Product Deployment Assistance</t>
  </si>
  <si>
    <t xml:space="preserve">      SA Production Assistance</t>
  </si>
  <si>
    <t xml:space="preserve">      RA Production Assistance</t>
  </si>
  <si>
    <t>_ recommended 40H per product</t>
  </si>
  <si>
    <t>_ applicable only if requested by Client</t>
  </si>
  <si>
    <t xml:space="preserve">      Install SA systems - PROD</t>
  </si>
  <si>
    <t xml:space="preserve">      Configure SA systems - PROD</t>
  </si>
  <si>
    <t xml:space="preserve">      Install RA systems - PROD</t>
  </si>
  <si>
    <t xml:space="preserve">      Configure RA systems - PROD</t>
  </si>
  <si>
    <r>
      <t xml:space="preserve">   Test applications in pre-production environment _ </t>
    </r>
    <r>
      <rPr>
        <sz val="9"/>
        <color rgb="FFFF0000"/>
        <rFont val="Calibri (Body)"/>
      </rPr>
      <t>For UPGRADES only</t>
    </r>
  </si>
  <si>
    <r>
      <t xml:space="preserve">   Data migration _ </t>
    </r>
    <r>
      <rPr>
        <sz val="9"/>
        <color rgb="FFFF0000"/>
        <rFont val="Calibri (Body)"/>
      </rPr>
      <t>For UPGRADES only</t>
    </r>
  </si>
  <si>
    <r>
      <t xml:space="preserve">   Stage 5 - Deploy _ </t>
    </r>
    <r>
      <rPr>
        <i/>
        <sz val="9"/>
        <color rgb="FFFF0000"/>
        <rFont val="Calibri (Body)"/>
      </rPr>
      <t>if PROD is not in scope, ONLY use the PROD Assistance line</t>
    </r>
  </si>
  <si>
    <r>
      <t xml:space="preserve">      Execute migration scripts - pre go-live _ </t>
    </r>
    <r>
      <rPr>
        <sz val="9"/>
        <color rgb="FFFF0000"/>
        <rFont val="Calibri (Body)"/>
      </rPr>
      <t>For UPGRADES only</t>
    </r>
  </si>
  <si>
    <r>
      <t xml:space="preserve">      Analyze data migration logs &amp; execution time - pre go-live _ </t>
    </r>
    <r>
      <rPr>
        <sz val="9"/>
        <color rgb="FFFF0000"/>
        <rFont val="Calibri (Body)"/>
      </rPr>
      <t>For UPGRADES only</t>
    </r>
  </si>
  <si>
    <t xml:space="preserve">      Production Assistance - post Go-Live _ 40H recommended if applicable</t>
  </si>
  <si>
    <t xml:space="preserve">   Product Deployment - stage 2, go-live date</t>
  </si>
  <si>
    <r>
      <t xml:space="preserve">      Execute migration scripts - go-live _ </t>
    </r>
    <r>
      <rPr>
        <sz val="9"/>
        <color rgb="FFFF0000"/>
        <rFont val="Calibri (Body)"/>
      </rPr>
      <t>For UPGRADES only</t>
    </r>
  </si>
  <si>
    <r>
      <t xml:space="preserve">      Analyze data migration logs &amp; execution time _ </t>
    </r>
    <r>
      <rPr>
        <sz val="9"/>
        <color rgb="FFFF0000"/>
        <rFont val="Calibri (Body)"/>
      </rPr>
      <t>For UPGRADES only</t>
    </r>
  </si>
  <si>
    <r>
      <t xml:space="preserve">      Final tests for applications w/ migrated data _ </t>
    </r>
    <r>
      <rPr>
        <sz val="9"/>
        <color rgb="FFFF0000"/>
        <rFont val="Calibri (Body)"/>
      </rPr>
      <t>For UPGRADES only</t>
    </r>
  </si>
  <si>
    <r>
      <t xml:space="preserve">CLIENT </t>
    </r>
    <r>
      <rPr>
        <b/>
        <sz val="9"/>
        <rFont val="Calibri (Body)"/>
      </rPr>
      <t>_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Calibri (Body)"/>
      </rPr>
      <t>AA Deployment &amp; Implementation</t>
    </r>
  </si>
  <si>
    <r>
      <t xml:space="preserve">   Install &amp; configure RA infrastructure - </t>
    </r>
    <r>
      <rPr>
        <i/>
        <sz val="9"/>
        <color rgb="FF000000"/>
        <rFont val="Calibri"/>
        <family val="2"/>
        <scheme val="minor"/>
      </rPr>
      <t>CA Risk Authentication Server, &lt;other RA items to list&gt;</t>
    </r>
  </si>
  <si>
    <t>16H for upgrades</t>
  </si>
  <si>
    <t>simpler implementations - could lower time</t>
  </si>
  <si>
    <t>12H</t>
  </si>
  <si>
    <t>8H</t>
  </si>
  <si>
    <t>4H</t>
  </si>
  <si>
    <t>2H</t>
  </si>
  <si>
    <t>Proposed UPGRADE hours - lines 69 - 75</t>
  </si>
  <si>
    <t>Proposed UPGRADE hours - lines 83 - 85</t>
  </si>
  <si>
    <t>Proposed UPGRADE hours - lines 96 - 99</t>
  </si>
  <si>
    <t>start with 4H per OOTB UC</t>
  </si>
  <si>
    <t>Proposed UPGRADE hours - lines 103 - 105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</si>
</sst>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9"/>
      <color rgb="FF36363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rgb="FFFF0000"/>
      <name val="Calibri (Body)"/>
    </font>
    <font>
      <b/>
      <sz val="9"/>
      <color rgb="FFFF0000"/>
      <name val="Calibri (Body)"/>
    </font>
    <font>
      <b/>
      <i/>
      <u/>
      <sz val="9"/>
      <color rgb="FF000000"/>
      <name val="Calibri (Body)"/>
    </font>
    <font>
      <b/>
      <sz val="9"/>
      <color rgb="FF0070C0"/>
      <name val="Calibri"/>
      <family val="2"/>
      <scheme val="minor"/>
    </font>
    <font>
      <b/>
      <i/>
      <sz val="9"/>
      <color rgb="FF000000"/>
      <name val="Calibri (Body)"/>
    </font>
    <font>
      <b/>
      <i/>
      <sz val="9"/>
      <color rgb="FFFF0000"/>
      <name val="Calibri (Body)"/>
    </font>
    <font>
      <sz val="11"/>
      <color rgb="FFFF0000"/>
      <name val="Calibri (Body)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9"/>
      <name val="Calibri (Body)"/>
    </font>
    <font>
      <i/>
      <sz val="9"/>
      <name val="Calibri (Body)"/>
    </font>
    <font>
      <i/>
      <sz val="9"/>
      <color rgb="FFFF0000"/>
      <name val="Calibri (Body)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9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9" fillId="0" borderId="0" xfId="0" applyFont="1"/>
    <xf numFmtId="0" fontId="10" fillId="0" borderId="0" xfId="0" applyFont="1"/>
    <xf numFmtId="0" fontId="6" fillId="3" borderId="1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6" fillId="4" borderId="0" xfId="0" applyFont="1" applyFill="1"/>
    <xf numFmtId="0" fontId="23" fillId="0" borderId="0" xfId="0" applyFont="1"/>
    <xf numFmtId="0" fontId="24" fillId="0" borderId="0" xfId="0" applyFont="1"/>
    <xf numFmtId="0" fontId="6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ont="1"/>
    <xf numFmtId="0" fontId="26" fillId="0" borderId="0" xfId="0" applyFont="1" applyAlignment="1">
      <alignment horizontal="center"/>
    </xf>
    <xf numFmtId="0" fontId="5" fillId="0" borderId="0" xfId="0" applyFont="1"/>
    <xf numFmtId="0" fontId="27" fillId="4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0" fontId="3" fillId="4" borderId="1" xfId="0" applyFont="1" applyFill="1" applyBorder="1" applyAlignment="1">
      <alignment vertical="center" wrapText="1"/>
    </xf>
    <xf numFmtId="0" fontId="24" fillId="4" borderId="0" xfId="0" applyFont="1" applyFill="1"/>
    <xf numFmtId="0" fontId="0" fillId="4" borderId="0" xfId="0" applyFill="1"/>
    <xf numFmtId="0" fontId="24" fillId="0" borderId="0" xfId="0" applyFont="1" applyFill="1"/>
    <xf numFmtId="0" fontId="6" fillId="0" borderId="0" xfId="0" applyFont="1"/>
    <xf numFmtId="0" fontId="4" fillId="0" borderId="0" xfId="0" applyFont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3" sqref="G13"/>
    </sheetView>
  </sheetViews>
  <sheetFormatPr baseColWidth="10" defaultRowHeight="15" x14ac:dyDescent="0.2"/>
  <sheetData>
    <row r="1" spans="1:8" x14ac:dyDescent="0.2">
      <c r="A1" s="13" t="s">
        <v>53</v>
      </c>
    </row>
    <row r="2" spans="1:8" x14ac:dyDescent="0.2">
      <c r="B2" s="34" t="s">
        <v>95</v>
      </c>
      <c r="C2" s="35"/>
      <c r="D2" s="35"/>
      <c r="E2" s="35"/>
      <c r="F2" s="35"/>
      <c r="G2" s="35"/>
      <c r="H2" s="35"/>
    </row>
    <row r="3" spans="1:8" s="7" customFormat="1" x14ac:dyDescent="0.2">
      <c r="B3" s="36"/>
    </row>
    <row r="4" spans="1:8" x14ac:dyDescent="0.2">
      <c r="B4" s="21" t="s">
        <v>54</v>
      </c>
    </row>
    <row r="5" spans="1:8" x14ac:dyDescent="0.2">
      <c r="B5" t="s">
        <v>50</v>
      </c>
    </row>
    <row r="6" spans="1:8" x14ac:dyDescent="0.2">
      <c r="C6" t="s">
        <v>51</v>
      </c>
    </row>
    <row r="7" spans="1:8" x14ac:dyDescent="0.2">
      <c r="D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:XFD2"/>
    </sheetView>
  </sheetViews>
  <sheetFormatPr baseColWidth="10" defaultRowHeight="15" x14ac:dyDescent="0.2"/>
  <sheetData>
    <row r="1" spans="1:3" x14ac:dyDescent="0.2">
      <c r="A1" s="13" t="s">
        <v>55</v>
      </c>
    </row>
    <row r="3" spans="1:3" x14ac:dyDescent="0.2">
      <c r="B3" s="22"/>
    </row>
    <row r="4" spans="1:3" x14ac:dyDescent="0.2">
      <c r="B4" t="s">
        <v>75</v>
      </c>
    </row>
    <row r="5" spans="1:3" x14ac:dyDescent="0.2">
      <c r="C5" t="s">
        <v>56</v>
      </c>
    </row>
    <row r="6" spans="1:3" x14ac:dyDescent="0.2">
      <c r="B6" t="s">
        <v>57</v>
      </c>
    </row>
    <row r="7" spans="1:3" x14ac:dyDescent="0.2">
      <c r="B7" s="26" t="s">
        <v>70</v>
      </c>
    </row>
    <row r="8" spans="1:3" x14ac:dyDescent="0.2">
      <c r="C8" s="27" t="s">
        <v>68</v>
      </c>
    </row>
    <row r="9" spans="1:3" x14ac:dyDescent="0.2">
      <c r="C9" s="27" t="s">
        <v>71</v>
      </c>
    </row>
    <row r="10" spans="1:3" x14ac:dyDescent="0.2">
      <c r="B10" s="22" t="s">
        <v>94</v>
      </c>
      <c r="C10" s="27"/>
    </row>
    <row r="11" spans="1:3" x14ac:dyDescent="0.2">
      <c r="B11" s="9" t="s">
        <v>73</v>
      </c>
      <c r="C11" s="27"/>
    </row>
    <row r="12" spans="1:3" x14ac:dyDescent="0.2">
      <c r="B12" s="27"/>
      <c r="C12" s="27" t="s">
        <v>69</v>
      </c>
    </row>
    <row r="13" spans="1:3" x14ac:dyDescent="0.2">
      <c r="B13" s="27"/>
      <c r="C13" s="27" t="s">
        <v>74</v>
      </c>
    </row>
    <row r="14" spans="1:3" x14ac:dyDescent="0.2">
      <c r="C14" s="27" t="s">
        <v>72</v>
      </c>
    </row>
    <row r="15" spans="1:3" x14ac:dyDescent="0.2">
      <c r="C15" s="22" t="s">
        <v>86</v>
      </c>
    </row>
    <row r="16" spans="1:3" x14ac:dyDescent="0.2">
      <c r="B16" t="s">
        <v>80</v>
      </c>
    </row>
    <row r="17" spans="2:4" x14ac:dyDescent="0.2">
      <c r="C17" t="s">
        <v>84</v>
      </c>
    </row>
    <row r="18" spans="2:4" x14ac:dyDescent="0.2">
      <c r="D18" t="s">
        <v>81</v>
      </c>
    </row>
    <row r="19" spans="2:4" x14ac:dyDescent="0.2">
      <c r="C19" t="s">
        <v>85</v>
      </c>
    </row>
    <row r="21" spans="2:4" x14ac:dyDescent="0.2">
      <c r="B21" s="2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="125" zoomScaleNormal="125" zoomScalePageLayoutView="125" workbookViewId="0">
      <pane ySplit="3" topLeftCell="A85" activePane="bottomLeft" state="frozen"/>
      <selection pane="bottomLeft" activeCell="F106" sqref="F106"/>
    </sheetView>
  </sheetViews>
  <sheetFormatPr baseColWidth="10" defaultColWidth="8.83203125" defaultRowHeight="15" x14ac:dyDescent="0.2"/>
  <cols>
    <col min="1" max="1" width="112.6640625" style="2" customWidth="1"/>
    <col min="3" max="3" width="5.6640625" customWidth="1"/>
    <col min="4" max="4" width="5.6640625" style="2" customWidth="1"/>
    <col min="5" max="5" width="5" style="2" customWidth="1"/>
    <col min="6" max="16384" width="8.83203125" style="2"/>
  </cols>
  <sheetData>
    <row r="1" spans="1:9" x14ac:dyDescent="0.2">
      <c r="A1" s="1" t="s">
        <v>0</v>
      </c>
    </row>
    <row r="2" spans="1:9" x14ac:dyDescent="0.2">
      <c r="A2" s="5" t="s">
        <v>126</v>
      </c>
      <c r="B2" s="17" t="s">
        <v>31</v>
      </c>
      <c r="F2" s="17" t="s">
        <v>31</v>
      </c>
      <c r="G2" s="17" t="s">
        <v>31</v>
      </c>
      <c r="H2" s="17" t="s">
        <v>31</v>
      </c>
    </row>
    <row r="3" spans="1:9" x14ac:dyDescent="0.2">
      <c r="A3" s="14" t="s">
        <v>29</v>
      </c>
      <c r="B3" s="13">
        <f>SUM(B4:B109)</f>
        <v>534</v>
      </c>
      <c r="F3" s="16" t="s">
        <v>77</v>
      </c>
      <c r="G3" s="16" t="s">
        <v>76</v>
      </c>
      <c r="H3" s="28" t="s">
        <v>78</v>
      </c>
      <c r="I3" s="29" t="s">
        <v>79</v>
      </c>
    </row>
    <row r="4" spans="1:9" x14ac:dyDescent="0.2">
      <c r="A4" s="18" t="s">
        <v>1</v>
      </c>
      <c r="B4" s="15">
        <f>SUM(D5:D8)</f>
        <v>20</v>
      </c>
      <c r="C4" s="9"/>
      <c r="F4" s="16">
        <f>SUM(B9+B32)</f>
        <v>178</v>
      </c>
      <c r="G4" s="16">
        <f>B3-(B4+B108)-F4</f>
        <v>328</v>
      </c>
      <c r="H4" s="16">
        <f>SUM(F4+G4)*0.2</f>
        <v>101.2</v>
      </c>
      <c r="I4" s="30">
        <f>SUM(F4:H4)</f>
        <v>607.20000000000005</v>
      </c>
    </row>
    <row r="5" spans="1:9" ht="12" customHeight="1" x14ac:dyDescent="0.2">
      <c r="A5" s="4" t="s">
        <v>2</v>
      </c>
      <c r="D5" s="2">
        <v>8</v>
      </c>
    </row>
    <row r="6" spans="1:9" ht="12" customHeight="1" x14ac:dyDescent="0.2">
      <c r="A6" s="4" t="s">
        <v>3</v>
      </c>
      <c r="D6" s="2">
        <v>4</v>
      </c>
    </row>
    <row r="7" spans="1:9" ht="12" customHeight="1" x14ac:dyDescent="0.2">
      <c r="A7" s="4" t="s">
        <v>34</v>
      </c>
      <c r="D7" s="2">
        <v>4</v>
      </c>
    </row>
    <row r="8" spans="1:9" ht="12" customHeight="1" x14ac:dyDescent="0.2">
      <c r="A8" s="4" t="s">
        <v>7</v>
      </c>
      <c r="D8" s="2">
        <v>4</v>
      </c>
    </row>
    <row r="9" spans="1:9" x14ac:dyDescent="0.2">
      <c r="A9" s="18" t="s">
        <v>6</v>
      </c>
      <c r="B9" s="15">
        <f>SUM(C10:C28)</f>
        <v>114</v>
      </c>
      <c r="C9" s="9"/>
    </row>
    <row r="10" spans="1:9" x14ac:dyDescent="0.2">
      <c r="A10" s="3" t="s">
        <v>32</v>
      </c>
      <c r="C10" s="10">
        <f>SUM(D10:D15)</f>
        <v>46</v>
      </c>
    </row>
    <row r="11" spans="1:9" ht="12" customHeight="1" x14ac:dyDescent="0.2">
      <c r="A11" s="4" t="s">
        <v>36</v>
      </c>
      <c r="C11" s="10"/>
      <c r="D11" s="37">
        <v>10</v>
      </c>
      <c r="E11" s="2" t="s">
        <v>128</v>
      </c>
    </row>
    <row r="12" spans="1:9" ht="12" customHeight="1" x14ac:dyDescent="0.2">
      <c r="A12" s="4" t="s">
        <v>44</v>
      </c>
      <c r="C12" s="10"/>
      <c r="D12" s="2">
        <v>12</v>
      </c>
    </row>
    <row r="13" spans="1:9" ht="12" customHeight="1" x14ac:dyDescent="0.2">
      <c r="A13" s="4" t="s">
        <v>45</v>
      </c>
      <c r="C13" s="10"/>
      <c r="D13" s="2">
        <v>12</v>
      </c>
    </row>
    <row r="14" spans="1:9" ht="12" customHeight="1" x14ac:dyDescent="0.2">
      <c r="A14" s="4" t="s">
        <v>33</v>
      </c>
      <c r="C14" s="10"/>
      <c r="D14" s="2">
        <v>4</v>
      </c>
    </row>
    <row r="15" spans="1:9" ht="12" customHeight="1" x14ac:dyDescent="0.2">
      <c r="A15" s="4" t="s">
        <v>4</v>
      </c>
      <c r="C15" s="10"/>
      <c r="D15" s="2">
        <v>8</v>
      </c>
    </row>
    <row r="16" spans="1:9" x14ac:dyDescent="0.2">
      <c r="A16" s="11" t="s">
        <v>35</v>
      </c>
      <c r="C16" s="10"/>
    </row>
    <row r="17" spans="1:7" x14ac:dyDescent="0.2">
      <c r="A17" s="3" t="s">
        <v>43</v>
      </c>
      <c r="C17" s="10">
        <f>SUM(D17:D23)</f>
        <v>16</v>
      </c>
    </row>
    <row r="18" spans="1:7" ht="12" customHeight="1" x14ac:dyDescent="0.2">
      <c r="A18" s="4" t="s">
        <v>37</v>
      </c>
      <c r="C18" s="10"/>
      <c r="D18" s="2">
        <v>8</v>
      </c>
    </row>
    <row r="19" spans="1:7" ht="12" customHeight="1" x14ac:dyDescent="0.2">
      <c r="A19" s="4" t="s">
        <v>38</v>
      </c>
      <c r="C19" s="10"/>
      <c r="D19" s="2">
        <v>8</v>
      </c>
    </row>
    <row r="20" spans="1:7" x14ac:dyDescent="0.2">
      <c r="A20" s="24" t="s">
        <v>39</v>
      </c>
      <c r="C20" s="10"/>
    </row>
    <row r="21" spans="1:7" ht="12" customHeight="1" x14ac:dyDescent="0.2">
      <c r="A21" s="23" t="s">
        <v>41</v>
      </c>
      <c r="C21" s="10"/>
      <c r="D21" s="2">
        <v>0</v>
      </c>
      <c r="E21" s="20" t="s">
        <v>137</v>
      </c>
      <c r="F21" s="25"/>
      <c r="G21" s="25"/>
    </row>
    <row r="22" spans="1:7" ht="12" customHeight="1" x14ac:dyDescent="0.2">
      <c r="A22" s="11" t="s">
        <v>40</v>
      </c>
      <c r="C22" s="10"/>
      <c r="D22" s="2">
        <v>0</v>
      </c>
    </row>
    <row r="23" spans="1:7" ht="12" customHeight="1" x14ac:dyDescent="0.2">
      <c r="A23" s="11" t="s">
        <v>42</v>
      </c>
      <c r="C23" s="10"/>
      <c r="D23" s="2">
        <v>0</v>
      </c>
    </row>
    <row r="24" spans="1:7" x14ac:dyDescent="0.2">
      <c r="A24" s="3" t="s">
        <v>63</v>
      </c>
      <c r="C24" s="10">
        <f>SUM(D24:D27)</f>
        <v>26</v>
      </c>
    </row>
    <row r="25" spans="1:7" ht="12" customHeight="1" x14ac:dyDescent="0.2">
      <c r="A25" s="4" t="s">
        <v>9</v>
      </c>
      <c r="D25" s="37">
        <v>20</v>
      </c>
      <c r="E25" s="2" t="s">
        <v>129</v>
      </c>
    </row>
    <row r="26" spans="1:7" x14ac:dyDescent="0.2">
      <c r="A26" s="4" t="s">
        <v>10</v>
      </c>
      <c r="D26" s="2">
        <v>2</v>
      </c>
    </row>
    <row r="27" spans="1:7" ht="12" customHeight="1" x14ac:dyDescent="0.2">
      <c r="A27" s="4" t="s">
        <v>17</v>
      </c>
      <c r="D27" s="37">
        <v>4</v>
      </c>
    </row>
    <row r="28" spans="1:7" x14ac:dyDescent="0.2">
      <c r="A28" s="3" t="s">
        <v>64</v>
      </c>
      <c r="C28" s="10">
        <f>SUM(D28:D31)</f>
        <v>26</v>
      </c>
    </row>
    <row r="29" spans="1:7" ht="13" customHeight="1" x14ac:dyDescent="0.2">
      <c r="A29" s="4" t="s">
        <v>9</v>
      </c>
      <c r="D29" s="37">
        <v>20</v>
      </c>
      <c r="E29" s="2" t="s">
        <v>129</v>
      </c>
    </row>
    <row r="30" spans="1:7" ht="13" customHeight="1" x14ac:dyDescent="0.2">
      <c r="A30" s="4" t="s">
        <v>10</v>
      </c>
      <c r="D30" s="2">
        <v>2</v>
      </c>
    </row>
    <row r="31" spans="1:7" ht="13" customHeight="1" x14ac:dyDescent="0.2">
      <c r="A31" s="4" t="s">
        <v>17</v>
      </c>
      <c r="D31" s="37">
        <v>4</v>
      </c>
    </row>
    <row r="32" spans="1:7" x14ac:dyDescent="0.2">
      <c r="A32" s="18" t="s">
        <v>8</v>
      </c>
      <c r="B32" s="15">
        <f>SUM(C33:C49)</f>
        <v>64</v>
      </c>
    </row>
    <row r="33" spans="1:5" x14ac:dyDescent="0.2">
      <c r="A33" s="3" t="s">
        <v>46</v>
      </c>
      <c r="C33" s="10">
        <f>SUM(D34:D36)</f>
        <v>8</v>
      </c>
    </row>
    <row r="34" spans="1:5" ht="12" customHeight="1" x14ac:dyDescent="0.2">
      <c r="A34" s="4" t="s">
        <v>47</v>
      </c>
      <c r="D34" s="2">
        <v>2</v>
      </c>
    </row>
    <row r="35" spans="1:5" ht="12" customHeight="1" x14ac:dyDescent="0.2">
      <c r="A35" s="4" t="s">
        <v>48</v>
      </c>
      <c r="D35" s="2">
        <v>2</v>
      </c>
    </row>
    <row r="36" spans="1:5" ht="12" customHeight="1" x14ac:dyDescent="0.2">
      <c r="A36" s="4" t="s">
        <v>49</v>
      </c>
      <c r="D36" s="2">
        <v>4</v>
      </c>
    </row>
    <row r="37" spans="1:5" x14ac:dyDescent="0.2">
      <c r="A37" s="3" t="s">
        <v>59</v>
      </c>
      <c r="C37" s="10">
        <f>SUM(D38:D40)</f>
        <v>20</v>
      </c>
    </row>
    <row r="38" spans="1:5" ht="12" customHeight="1" x14ac:dyDescent="0.2">
      <c r="A38" s="4" t="s">
        <v>14</v>
      </c>
      <c r="D38" s="37">
        <v>16</v>
      </c>
      <c r="E38" s="2" t="s">
        <v>129</v>
      </c>
    </row>
    <row r="39" spans="1:5" ht="12" customHeight="1" x14ac:dyDescent="0.2">
      <c r="A39" s="4" t="s">
        <v>15</v>
      </c>
      <c r="D39" s="2">
        <v>2</v>
      </c>
    </row>
    <row r="40" spans="1:5" ht="12" customHeight="1" x14ac:dyDescent="0.2">
      <c r="A40" s="4" t="s">
        <v>16</v>
      </c>
      <c r="D40" s="2">
        <v>2</v>
      </c>
    </row>
    <row r="41" spans="1:5" x14ac:dyDescent="0.2">
      <c r="A41" s="3" t="s">
        <v>60</v>
      </c>
      <c r="C41" s="10">
        <f>SUM(D42:D44)</f>
        <v>20</v>
      </c>
    </row>
    <row r="42" spans="1:5" ht="12" customHeight="1" x14ac:dyDescent="0.2">
      <c r="A42" s="4" t="s">
        <v>14</v>
      </c>
      <c r="D42" s="37">
        <v>16</v>
      </c>
      <c r="E42" s="2" t="s">
        <v>129</v>
      </c>
    </row>
    <row r="43" spans="1:5" ht="12" customHeight="1" x14ac:dyDescent="0.2">
      <c r="A43" s="4" t="s">
        <v>15</v>
      </c>
      <c r="D43" s="2">
        <v>2</v>
      </c>
    </row>
    <row r="44" spans="1:5" ht="12" customHeight="1" x14ac:dyDescent="0.2">
      <c r="A44" s="4" t="s">
        <v>16</v>
      </c>
      <c r="D44" s="2">
        <v>2</v>
      </c>
    </row>
    <row r="45" spans="1:5" x14ac:dyDescent="0.2">
      <c r="A45" s="3" t="s">
        <v>61</v>
      </c>
      <c r="C45" s="10">
        <f>SUM(D46:D48)</f>
        <v>8</v>
      </c>
    </row>
    <row r="46" spans="1:5" ht="12" customHeight="1" x14ac:dyDescent="0.2">
      <c r="A46" s="4" t="s">
        <v>11</v>
      </c>
      <c r="D46" s="2">
        <v>4</v>
      </c>
    </row>
    <row r="47" spans="1:5" ht="12" customHeight="1" x14ac:dyDescent="0.2">
      <c r="A47" s="4" t="s">
        <v>12</v>
      </c>
      <c r="D47" s="2">
        <v>2</v>
      </c>
    </row>
    <row r="48" spans="1:5" ht="12" customHeight="1" x14ac:dyDescent="0.2">
      <c r="A48" s="4" t="s">
        <v>13</v>
      </c>
      <c r="D48" s="2">
        <v>2</v>
      </c>
    </row>
    <row r="49" spans="1:6" x14ac:dyDescent="0.2">
      <c r="A49" s="3" t="s">
        <v>62</v>
      </c>
      <c r="C49" s="10">
        <f>SUM(D50:D52)</f>
        <v>8</v>
      </c>
    </row>
    <row r="50" spans="1:6" ht="12" customHeight="1" x14ac:dyDescent="0.2">
      <c r="A50" s="4" t="s">
        <v>11</v>
      </c>
      <c r="D50" s="2">
        <v>4</v>
      </c>
    </row>
    <row r="51" spans="1:6" ht="12" customHeight="1" x14ac:dyDescent="0.2">
      <c r="A51" s="4" t="s">
        <v>12</v>
      </c>
      <c r="D51" s="2">
        <v>2</v>
      </c>
    </row>
    <row r="52" spans="1:6" ht="12" customHeight="1" x14ac:dyDescent="0.2">
      <c r="A52" s="4" t="s">
        <v>13</v>
      </c>
      <c r="D52" s="2">
        <v>2</v>
      </c>
    </row>
    <row r="53" spans="1:6" x14ac:dyDescent="0.2">
      <c r="A53" s="18" t="s">
        <v>89</v>
      </c>
      <c r="B53" s="15">
        <f>SUM(C54:C82)</f>
        <v>268</v>
      </c>
    </row>
    <row r="54" spans="1:6" s="8" customFormat="1" ht="24" x14ac:dyDescent="0.2">
      <c r="A54" s="6" t="s">
        <v>65</v>
      </c>
      <c r="B54" s="7"/>
      <c r="C54" s="10">
        <f>SUM(D55:D60)</f>
        <v>102</v>
      </c>
    </row>
    <row r="55" spans="1:6" x14ac:dyDescent="0.2">
      <c r="A55" s="4" t="s">
        <v>66</v>
      </c>
      <c r="D55" s="2">
        <v>16</v>
      </c>
    </row>
    <row r="56" spans="1:6" x14ac:dyDescent="0.2">
      <c r="A56" s="4" t="s">
        <v>67</v>
      </c>
      <c r="D56" s="2">
        <v>24</v>
      </c>
    </row>
    <row r="57" spans="1:6" x14ac:dyDescent="0.2">
      <c r="A57" s="4" t="s">
        <v>82</v>
      </c>
      <c r="D57" s="2">
        <f>D55*0.75</f>
        <v>12</v>
      </c>
      <c r="E57" s="31">
        <f>D55*0.6</f>
        <v>9.6</v>
      </c>
      <c r="F57" s="32" t="s">
        <v>88</v>
      </c>
    </row>
    <row r="58" spans="1:6" x14ac:dyDescent="0.2">
      <c r="A58" s="4" t="s">
        <v>83</v>
      </c>
      <c r="D58" s="2">
        <f>D56*0.75</f>
        <v>18</v>
      </c>
      <c r="E58" s="31">
        <f>D56*0.6</f>
        <v>14.399999999999999</v>
      </c>
      <c r="F58" s="32" t="s">
        <v>87</v>
      </c>
    </row>
    <row r="59" spans="1:6" x14ac:dyDescent="0.2">
      <c r="A59" s="4" t="s">
        <v>24</v>
      </c>
      <c r="D59" s="2">
        <v>24</v>
      </c>
    </row>
    <row r="60" spans="1:6" x14ac:dyDescent="0.2">
      <c r="A60" s="4" t="s">
        <v>25</v>
      </c>
      <c r="D60" s="2">
        <v>8</v>
      </c>
    </row>
    <row r="61" spans="1:6" s="8" customFormat="1" x14ac:dyDescent="0.2">
      <c r="A61" s="33" t="s">
        <v>127</v>
      </c>
      <c r="B61" s="7"/>
      <c r="C61" s="10">
        <f>SUM(D62:D67)</f>
        <v>102</v>
      </c>
    </row>
    <row r="62" spans="1:6" x14ac:dyDescent="0.2">
      <c r="A62" s="4" t="s">
        <v>90</v>
      </c>
      <c r="D62" s="2">
        <v>16</v>
      </c>
    </row>
    <row r="63" spans="1:6" x14ac:dyDescent="0.2">
      <c r="A63" s="4" t="s">
        <v>91</v>
      </c>
      <c r="D63" s="2">
        <v>24</v>
      </c>
    </row>
    <row r="64" spans="1:6" x14ac:dyDescent="0.2">
      <c r="A64" s="4" t="s">
        <v>92</v>
      </c>
      <c r="D64" s="2">
        <f>D62*0.75</f>
        <v>12</v>
      </c>
      <c r="E64" s="31">
        <f>D62*0.6</f>
        <v>9.6</v>
      </c>
      <c r="F64" s="32" t="s">
        <v>88</v>
      </c>
    </row>
    <row r="65" spans="1:6" x14ac:dyDescent="0.2">
      <c r="A65" s="4" t="s">
        <v>93</v>
      </c>
      <c r="D65" s="2">
        <f>D63*0.75</f>
        <v>18</v>
      </c>
      <c r="E65" s="31">
        <f>D63*0.6</f>
        <v>14.399999999999999</v>
      </c>
      <c r="F65" s="32" t="s">
        <v>87</v>
      </c>
    </row>
    <row r="66" spans="1:6" x14ac:dyDescent="0.2">
      <c r="A66" s="4" t="s">
        <v>24</v>
      </c>
      <c r="D66" s="2">
        <v>24</v>
      </c>
    </row>
    <row r="67" spans="1:6" x14ac:dyDescent="0.2">
      <c r="A67" s="4" t="s">
        <v>25</v>
      </c>
      <c r="D67" s="2">
        <v>8</v>
      </c>
    </row>
    <row r="68" spans="1:6" x14ac:dyDescent="0.2">
      <c r="A68" s="6" t="s">
        <v>117</v>
      </c>
      <c r="C68" s="12">
        <f>SUM(D69:D75)</f>
        <v>0</v>
      </c>
      <c r="D68" s="37"/>
      <c r="F68" s="2" t="s">
        <v>134</v>
      </c>
    </row>
    <row r="69" spans="1:6" x14ac:dyDescent="0.2">
      <c r="A69" s="4" t="s">
        <v>97</v>
      </c>
      <c r="C69" s="22"/>
      <c r="D69" s="37">
        <v>0</v>
      </c>
      <c r="F69" s="2" t="s">
        <v>130</v>
      </c>
    </row>
    <row r="70" spans="1:6" x14ac:dyDescent="0.2">
      <c r="A70" s="4" t="s">
        <v>96</v>
      </c>
      <c r="C70" s="22"/>
      <c r="D70" s="37">
        <v>0</v>
      </c>
      <c r="F70" s="2" t="s">
        <v>131</v>
      </c>
    </row>
    <row r="71" spans="1:6" x14ac:dyDescent="0.2">
      <c r="A71" s="4" t="s">
        <v>98</v>
      </c>
      <c r="C71" s="22"/>
      <c r="D71" s="37">
        <v>0</v>
      </c>
      <c r="F71" s="2" t="s">
        <v>132</v>
      </c>
    </row>
    <row r="72" spans="1:6" x14ac:dyDescent="0.2">
      <c r="A72" s="4" t="s">
        <v>18</v>
      </c>
      <c r="C72" s="22"/>
      <c r="D72" s="37">
        <v>0</v>
      </c>
      <c r="F72" s="2" t="s">
        <v>130</v>
      </c>
    </row>
    <row r="73" spans="1:6" x14ac:dyDescent="0.2">
      <c r="A73" s="4" t="s">
        <v>19</v>
      </c>
      <c r="C73" s="22"/>
      <c r="D73" s="37">
        <v>0</v>
      </c>
      <c r="F73" s="2" t="s">
        <v>132</v>
      </c>
    </row>
    <row r="74" spans="1:6" x14ac:dyDescent="0.2">
      <c r="A74" s="4" t="s">
        <v>99</v>
      </c>
      <c r="C74" s="22"/>
      <c r="D74" s="37">
        <v>0</v>
      </c>
      <c r="F74" s="2" t="s">
        <v>132</v>
      </c>
    </row>
    <row r="75" spans="1:6" x14ac:dyDescent="0.2">
      <c r="A75" s="4" t="s">
        <v>20</v>
      </c>
      <c r="C75" s="22"/>
      <c r="D75" s="37">
        <v>0</v>
      </c>
      <c r="F75" s="2" t="s">
        <v>133</v>
      </c>
    </row>
    <row r="76" spans="1:6" x14ac:dyDescent="0.2">
      <c r="A76" s="3" t="s">
        <v>21</v>
      </c>
      <c r="C76" s="10">
        <f>SUM(D77:D81)</f>
        <v>64</v>
      </c>
    </row>
    <row r="77" spans="1:6" x14ac:dyDescent="0.2">
      <c r="A77" s="4" t="s">
        <v>100</v>
      </c>
      <c r="D77" s="2">
        <v>24</v>
      </c>
    </row>
    <row r="78" spans="1:6" x14ac:dyDescent="0.2">
      <c r="A78" s="4" t="s">
        <v>101</v>
      </c>
      <c r="D78" s="2">
        <v>24</v>
      </c>
    </row>
    <row r="79" spans="1:6" x14ac:dyDescent="0.2">
      <c r="A79" s="4" t="s">
        <v>102</v>
      </c>
      <c r="D79" s="2">
        <v>4</v>
      </c>
    </row>
    <row r="80" spans="1:6" x14ac:dyDescent="0.2">
      <c r="A80" s="4" t="s">
        <v>103</v>
      </c>
      <c r="D80" s="2">
        <v>4</v>
      </c>
    </row>
    <row r="81" spans="1:6" x14ac:dyDescent="0.2">
      <c r="A81" s="4" t="s">
        <v>104</v>
      </c>
      <c r="D81" s="2">
        <v>8</v>
      </c>
    </row>
    <row r="82" spans="1:6" x14ac:dyDescent="0.2">
      <c r="A82" s="3" t="s">
        <v>116</v>
      </c>
      <c r="C82" s="10">
        <f>SUM(D83:D85)</f>
        <v>0</v>
      </c>
      <c r="F82" s="2" t="s">
        <v>135</v>
      </c>
    </row>
    <row r="83" spans="1:6" x14ac:dyDescent="0.2">
      <c r="A83" s="4" t="s">
        <v>23</v>
      </c>
      <c r="D83" s="2">
        <v>0</v>
      </c>
      <c r="F83" s="2" t="s">
        <v>131</v>
      </c>
    </row>
    <row r="84" spans="1:6" x14ac:dyDescent="0.2">
      <c r="A84" s="4" t="s">
        <v>105</v>
      </c>
      <c r="D84" s="2">
        <v>0</v>
      </c>
      <c r="F84" s="2" t="s">
        <v>131</v>
      </c>
    </row>
    <row r="85" spans="1:6" x14ac:dyDescent="0.2">
      <c r="A85" s="4" t="s">
        <v>106</v>
      </c>
      <c r="D85" s="2">
        <v>0</v>
      </c>
      <c r="F85" s="2" t="s">
        <v>132</v>
      </c>
    </row>
    <row r="86" spans="1:6" x14ac:dyDescent="0.2">
      <c r="A86" s="18" t="s">
        <v>118</v>
      </c>
      <c r="B86" s="15">
        <f>SUM(C90:C107)</f>
        <v>60</v>
      </c>
    </row>
    <row r="87" spans="1:6" x14ac:dyDescent="0.2">
      <c r="A87" s="3" t="s">
        <v>107</v>
      </c>
      <c r="C87" s="10">
        <f>SUM(D88:D89)</f>
        <v>0</v>
      </c>
      <c r="E87" s="37" t="s">
        <v>110</v>
      </c>
    </row>
    <row r="88" spans="1:6" x14ac:dyDescent="0.2">
      <c r="A88" s="4" t="s">
        <v>108</v>
      </c>
      <c r="C88" s="10"/>
      <c r="D88" s="2">
        <v>0</v>
      </c>
    </row>
    <row r="89" spans="1:6" x14ac:dyDescent="0.2">
      <c r="A89" s="4" t="s">
        <v>109</v>
      </c>
      <c r="C89" s="10"/>
      <c r="D89" s="2">
        <v>0</v>
      </c>
    </row>
    <row r="90" spans="1:6" x14ac:dyDescent="0.2">
      <c r="A90" s="3" t="s">
        <v>22</v>
      </c>
      <c r="C90" s="10">
        <f>SUM(D91:D101)</f>
        <v>56</v>
      </c>
    </row>
    <row r="91" spans="1:6" x14ac:dyDescent="0.2">
      <c r="A91" s="4" t="s">
        <v>27</v>
      </c>
      <c r="D91" s="2">
        <v>4</v>
      </c>
    </row>
    <row r="92" spans="1:6" x14ac:dyDescent="0.2">
      <c r="A92" s="4" t="s">
        <v>112</v>
      </c>
      <c r="D92" s="2">
        <f>D55*0.5</f>
        <v>8</v>
      </c>
    </row>
    <row r="93" spans="1:6" x14ac:dyDescent="0.2">
      <c r="A93" s="4" t="s">
        <v>113</v>
      </c>
      <c r="D93" s="2">
        <f>D56*0.5</f>
        <v>12</v>
      </c>
    </row>
    <row r="94" spans="1:6" x14ac:dyDescent="0.2">
      <c r="A94" s="4" t="s">
        <v>114</v>
      </c>
      <c r="D94" s="2">
        <f>D62*0.5</f>
        <v>8</v>
      </c>
    </row>
    <row r="95" spans="1:6" x14ac:dyDescent="0.2">
      <c r="A95" s="4" t="s">
        <v>115</v>
      </c>
      <c r="D95" s="2">
        <f>D63*0.5</f>
        <v>12</v>
      </c>
      <c r="F95" s="38" t="s">
        <v>136</v>
      </c>
    </row>
    <row r="96" spans="1:6" x14ac:dyDescent="0.2">
      <c r="A96" s="4" t="s">
        <v>119</v>
      </c>
      <c r="D96" s="2">
        <v>0</v>
      </c>
      <c r="F96" s="2" t="s">
        <v>130</v>
      </c>
    </row>
    <row r="97" spans="1:6" x14ac:dyDescent="0.2">
      <c r="A97" s="4" t="s">
        <v>120</v>
      </c>
      <c r="D97" s="2">
        <v>0</v>
      </c>
      <c r="F97" s="2" t="s">
        <v>130</v>
      </c>
    </row>
    <row r="98" spans="1:6" x14ac:dyDescent="0.2">
      <c r="A98" s="4" t="s">
        <v>26</v>
      </c>
      <c r="D98" s="2">
        <v>0</v>
      </c>
      <c r="F98" s="2" t="s">
        <v>132</v>
      </c>
    </row>
    <row r="99" spans="1:6" x14ac:dyDescent="0.2">
      <c r="A99" s="4" t="s">
        <v>23</v>
      </c>
      <c r="D99" s="2">
        <v>0</v>
      </c>
      <c r="F99" s="2" t="s">
        <v>130</v>
      </c>
    </row>
    <row r="100" spans="1:6" x14ac:dyDescent="0.2">
      <c r="A100" s="4" t="s">
        <v>106</v>
      </c>
      <c r="D100" s="2">
        <v>8</v>
      </c>
    </row>
    <row r="101" spans="1:6" x14ac:dyDescent="0.2">
      <c r="A101" s="4" t="s">
        <v>28</v>
      </c>
      <c r="D101" s="2">
        <v>4</v>
      </c>
    </row>
    <row r="102" spans="1:6" x14ac:dyDescent="0.2">
      <c r="A102" s="3" t="s">
        <v>122</v>
      </c>
      <c r="C102" s="10">
        <f>SUM(D103:D106)</f>
        <v>4</v>
      </c>
      <c r="F102" s="38" t="s">
        <v>138</v>
      </c>
    </row>
    <row r="103" spans="1:6" x14ac:dyDescent="0.2">
      <c r="A103" s="4" t="s">
        <v>123</v>
      </c>
      <c r="D103" s="2">
        <v>0</v>
      </c>
      <c r="F103" s="2" t="s">
        <v>131</v>
      </c>
    </row>
    <row r="104" spans="1:6" x14ac:dyDescent="0.2">
      <c r="A104" s="4" t="s">
        <v>124</v>
      </c>
      <c r="D104" s="2">
        <v>0</v>
      </c>
      <c r="F104" s="2" t="s">
        <v>132</v>
      </c>
    </row>
    <row r="105" spans="1:6" x14ac:dyDescent="0.2">
      <c r="A105" s="4" t="s">
        <v>125</v>
      </c>
      <c r="D105" s="2">
        <v>0</v>
      </c>
      <c r="F105" s="2" t="s">
        <v>131</v>
      </c>
    </row>
    <row r="106" spans="1:6" x14ac:dyDescent="0.2">
      <c r="A106" s="11" t="s">
        <v>28</v>
      </c>
      <c r="D106" s="2">
        <v>4</v>
      </c>
    </row>
    <row r="107" spans="1:6" x14ac:dyDescent="0.2">
      <c r="A107" s="11" t="s">
        <v>121</v>
      </c>
      <c r="C107" s="12">
        <v>0</v>
      </c>
      <c r="E107" s="37" t="s">
        <v>111</v>
      </c>
    </row>
    <row r="108" spans="1:6" x14ac:dyDescent="0.2">
      <c r="A108" s="19" t="s">
        <v>30</v>
      </c>
      <c r="B108" s="15">
        <f>SUM(D109)</f>
        <v>8</v>
      </c>
    </row>
    <row r="109" spans="1:6" x14ac:dyDescent="0.2">
      <c r="A109" s="4" t="s">
        <v>5</v>
      </c>
      <c r="D109" s="2">
        <v>8</v>
      </c>
    </row>
    <row r="111" spans="1:6" x14ac:dyDescent="0.2">
      <c r="A111" s="14" t="s">
        <v>29</v>
      </c>
      <c r="B111" s="13">
        <f>SUM(B4:B109)</f>
        <v>534</v>
      </c>
    </row>
  </sheetData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Use SC</vt:lpstr>
      <vt:lpstr>Assumptions</vt:lpstr>
      <vt:lpstr>AA_SolCalc WBS</vt:lpstr>
    </vt:vector>
  </TitlesOfParts>
  <Company>CA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Knight</dc:creator>
  <cp:lastModifiedBy>Microsoft Office User</cp:lastModifiedBy>
  <dcterms:created xsi:type="dcterms:W3CDTF">2014-10-02T14:15:56Z</dcterms:created>
  <dcterms:modified xsi:type="dcterms:W3CDTF">2017-11-28T13:29:27Z</dcterms:modified>
</cp:coreProperties>
</file>